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79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<sst xmlns="http://schemas.openxmlformats.org/spreadsheetml/2006/main" count="27" uniqueCount="27">
  <si>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Spreadsheet to assist design of Zener diode shunt regulators</t>
  </si>
  <si>
    <t>volts, VZ</t>
  </si>
  <si>
    <t>volts, VIN min</t>
  </si>
  <si>
    <t>volts, VIN max</t>
  </si>
  <si>
    <t>amps, ILmax</t>
  </si>
  <si>
    <t>Input data</t>
  </si>
  <si>
    <t>Design</t>
  </si>
  <si>
    <t>watts, estimated maximum power dissipation of zener</t>
  </si>
  <si>
    <t>amperes, IZmin for given PZ</t>
  </si>
  <si>
    <t>amperes, IZmin for 10% max load current</t>
  </si>
  <si>
    <t>amperes, maximum of above</t>
  </si>
  <si>
    <t>ohms, R calculated</t>
  </si>
  <si>
    <t>watts, worst case zener dissipation</t>
  </si>
  <si>
    <t>watts, worst case resistor dissipation</t>
  </si>
  <si>
    <t>zener_regulator.xls</t>
  </si>
  <si>
    <t>written by Kenneth A. Kuhn</t>
  </si>
  <si>
    <t>version 1.0</t>
  </si>
  <si>
    <t>User input cells are in bold red with gray background.  All other cells are locked.</t>
  </si>
  <si>
    <t>amps, IL min (could be 0)</t>
  </si>
  <si>
    <t>Any design error will trigger orange warning messages.</t>
  </si>
  <si>
    <t>Bold blue output cells are data for the user to make a selection on the next line.</t>
  </si>
  <si>
    <t>ohms, R rounded to nearest smaller standard value</t>
  </si>
  <si>
    <t>The Zener power rating too low message is only meaningful if the resistor has</t>
  </si>
  <si>
    <t xml:space="preserve">      been correctly selected.  Ignore it when it turns on initially.</t>
  </si>
  <si>
    <t>Instructions</t>
  </si>
  <si>
    <t>watts, power rating to use -- 0.25, 0.4, 0.5, 1, 2, 3, 5, 10</t>
  </si>
  <si>
    <t>The green message cells mean only that the design works, not that it is optimal.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</si>
</sst>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"/>
    <numFmt numFmtId="166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 applyProtection="1">
      <alignment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5" fontId="0" fillId="0" borderId="0" xfId="0" applyNumberFormat="1" applyAlignment="1">
      <alignment/>
    </xf>
    <xf numFmtId="165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5" fontId="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27" sqref="A27"/>
    </sheetView>
  </sheetViews>
  <sheetFormatPr defaultColWidth="9.140625" defaultRowHeight="12.75"/>
  <sheetData>
    <row r="1" ht="12.75">
      <c r="A1" t="s">
        <v>0</v>
      </c>
    </row>
    <row r="2" spans="1:7" ht="12.75">
      <c r="A2" s="2" t="s">
        <v>14</v>
      </c>
      <c r="D2" t="s">
        <v>15</v>
      </c>
      <c r="G2" t="s">
        <v>16</v>
      </c>
    </row>
    <row r="4" ht="12.75">
      <c r="A4" s="3" t="s">
        <v>24</v>
      </c>
    </row>
    <row r="5" ht="12.75">
      <c r="A5" t="s">
        <v>17</v>
      </c>
    </row>
    <row r="6" ht="12.75">
      <c r="A6" t="s">
        <v>19</v>
      </c>
    </row>
    <row r="7" ht="12.75">
      <c r="A7" t="s">
        <v>22</v>
      </c>
    </row>
    <row r="8" ht="12.75">
      <c r="A8" t="s">
        <v>23</v>
      </c>
    </row>
    <row r="9" ht="12.75">
      <c r="A9" t="s">
        <v>20</v>
      </c>
    </row>
    <row r="10" ht="12.75">
      <c r="A10" t="s">
        <v>26</v>
      </c>
    </row>
    <row r="12" ht="12.75">
      <c r="A12" s="3" t="s">
        <v>5</v>
      </c>
    </row>
    <row r="13" spans="1:2" ht="12.75">
      <c r="A13" s="4">
        <v>5.1</v>
      </c>
      <c r="B13" t="s">
        <v>1</v>
      </c>
    </row>
    <row r="14" spans="1:2" ht="12.75">
      <c r="A14" s="4">
        <v>12</v>
      </c>
      <c r="B14" t="s">
        <v>2</v>
      </c>
    </row>
    <row r="15" spans="1:2" ht="12.75">
      <c r="A15" s="4">
        <v>12</v>
      </c>
      <c r="B15" t="s">
        <v>3</v>
      </c>
    </row>
    <row r="16" spans="1:2" ht="12.75">
      <c r="A16" s="4">
        <v>0</v>
      </c>
      <c r="B16" t="s">
        <v>18</v>
      </c>
    </row>
    <row r="17" spans="1:2" ht="12.75">
      <c r="A17" s="4">
        <v>0.05</v>
      </c>
      <c r="B17" t="s">
        <v>4</v>
      </c>
    </row>
    <row r="19" ht="12.75">
      <c r="A19" s="3" t="s">
        <v>6</v>
      </c>
    </row>
    <row r="20" spans="2:3" ht="12.75">
      <c r="B20" s="8">
        <f>((A15-A13)/(A14-A13)*1.1*A17-A16)*A13</f>
        <v>0.2805</v>
      </c>
      <c r="C20" t="s">
        <v>7</v>
      </c>
    </row>
    <row r="21" spans="1:2" ht="12.75">
      <c r="A21" s="4">
        <v>0.5</v>
      </c>
      <c r="B21" t="s">
        <v>25</v>
      </c>
    </row>
    <row r="22" spans="2:3" ht="12.75">
      <c r="B22" s="1">
        <f>0.1*A21/A13</f>
        <v>0.009803921568627453</v>
      </c>
      <c r="C22" t="s">
        <v>8</v>
      </c>
    </row>
    <row r="23" spans="2:3" ht="12.75">
      <c r="B23" s="1">
        <f>0.1*A17</f>
        <v>0.005000000000000001</v>
      </c>
      <c r="C23" t="s">
        <v>9</v>
      </c>
    </row>
    <row r="24" spans="2:3" ht="12.75">
      <c r="B24" s="1">
        <f>MAX(B22,B23)</f>
        <v>0.009803921568627453</v>
      </c>
      <c r="C24" t="s">
        <v>10</v>
      </c>
    </row>
    <row r="25" spans="2:3" ht="12.75">
      <c r="B25" s="9">
        <f>(A14-A13)/(A17+B24)</f>
        <v>115.37704918032787</v>
      </c>
      <c r="C25" t="s">
        <v>11</v>
      </c>
    </row>
    <row r="26" spans="1:2" ht="12.75">
      <c r="A26" s="4">
        <v>110</v>
      </c>
      <c r="B26" t="s">
        <v>21</v>
      </c>
    </row>
    <row r="27" spans="2:5" ht="12.75">
      <c r="B27" s="5">
        <f>IF(A26&gt;B25,"Resistor value too high!","")</f>
      </c>
      <c r="E27" s="6" t="str">
        <f>IF(A26&lt;=B25,"Resistor value not too high","")</f>
        <v>Resistor value not too high</v>
      </c>
    </row>
    <row r="28" spans="2:3" ht="12.75">
      <c r="B28" s="7">
        <f>(((A15-A13)/A26)-A16)*A13</f>
        <v>0.3199090909090909</v>
      </c>
      <c r="C28" t="s">
        <v>12</v>
      </c>
    </row>
    <row r="29" spans="2:5" ht="12.75">
      <c r="B29" s="10">
        <f>IF(B28&gt;A21,"Zener power rating too low!","")</f>
      </c>
      <c r="E29" s="6" t="str">
        <f>IF(B28&lt;=A21,"Zener power rating not too low","")</f>
        <v>Zener power rating not too low</v>
      </c>
    </row>
    <row r="30" spans="2:3" ht="12.75">
      <c r="B30" s="7">
        <f>(A15-A13)^2/A26</f>
        <v>0.4328181818181819</v>
      </c>
      <c r="C30" t="s">
        <v>13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Kuhn</dc:creator>
  <cp:keywords/>
  <dc:description/>
  <cp:lastModifiedBy>Kenneth Kuhn</cp:lastModifiedBy>
  <dcterms:created xsi:type="dcterms:W3CDTF">2009-04-03T19:00:26Z</dcterms:created>
  <dcterms:modified xsi:type="dcterms:W3CDTF">2013-04-08T01:13:24Z</dcterms:modified>
  <cp:category/>
  <cp:version/>
  <cp:contentType/>
  <cp:contentStatus/>
</cp:coreProperties>
</file>